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\Desktop\"/>
    </mc:Choice>
  </mc:AlternateContent>
  <xr:revisionPtr revIDLastSave="0" documentId="8_{6792BF8F-CE9A-40DC-BC4A-D53EB05CFAFB}" xr6:coauthVersionLast="43" xr6:coauthVersionMax="43" xr10:uidLastSave="{00000000-0000-0000-0000-000000000000}"/>
  <bookViews>
    <workbookView xWindow="-120" yWindow="-120" windowWidth="29040" windowHeight="16440" firstSheet="2" activeTab="2" xr2:uid="{266E0B5B-BF40-4D26-99FD-DD0A31DE7F68}"/>
  </bookViews>
  <sheets>
    <sheet name="Sheet2" sheetId="2" state="hidden" r:id="rId1"/>
    <sheet name="Sheet3" sheetId="3" state="hidden" r:id="rId2"/>
    <sheet name="Sheet1" sheetId="1" r:id="rId3"/>
  </sheets>
  <definedNames>
    <definedName name="RateTable">Sheet1!$B$20:$D$26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2" i="1"/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2" i="1"/>
  <c r="I3" i="1"/>
</calcChain>
</file>

<file path=xl/sharedStrings.xml><?xml version="1.0" encoding="utf-8"?>
<sst xmlns="http://schemas.openxmlformats.org/spreadsheetml/2006/main" count="61" uniqueCount="42">
  <si>
    <t>Customer</t>
  </si>
  <si>
    <t>Date</t>
  </si>
  <si>
    <t>Order #</t>
  </si>
  <si>
    <t>Revenue</t>
  </si>
  <si>
    <t>Commission Rate</t>
  </si>
  <si>
    <t>Commission Amount</t>
  </si>
  <si>
    <t>Deductions</t>
  </si>
  <si>
    <t>Payout</t>
  </si>
  <si>
    <t>Jimena Carrillo</t>
  </si>
  <si>
    <t>Sales Rep</t>
  </si>
  <si>
    <t>Emma Ford</t>
  </si>
  <si>
    <t>Lily Grant</t>
  </si>
  <si>
    <t>Jamie Webb</t>
  </si>
  <si>
    <t>Alpha Software</t>
  </si>
  <si>
    <t>Soul Solutions</t>
  </si>
  <si>
    <t>Apexshow</t>
  </si>
  <si>
    <t>Oystertainment</t>
  </si>
  <si>
    <t>Ironavigation</t>
  </si>
  <si>
    <t>Alpire</t>
  </si>
  <si>
    <t>Titanium Systems</t>
  </si>
  <si>
    <t>Surprise Media</t>
  </si>
  <si>
    <t>Rush Inc.</t>
  </si>
  <si>
    <t>i-100001</t>
  </si>
  <si>
    <t>i-100002</t>
  </si>
  <si>
    <t>i-100003</t>
  </si>
  <si>
    <t>i-100004</t>
  </si>
  <si>
    <t>i-100005</t>
  </si>
  <si>
    <t>i-100006</t>
  </si>
  <si>
    <t>i-100007</t>
  </si>
  <si>
    <t>i-100008</t>
  </si>
  <si>
    <t>i-100009</t>
  </si>
  <si>
    <t>i-100010</t>
  </si>
  <si>
    <t>i-100011</t>
  </si>
  <si>
    <t>i-100012</t>
  </si>
  <si>
    <t>i-100013</t>
  </si>
  <si>
    <t>i-100014</t>
  </si>
  <si>
    <t>i-100015</t>
  </si>
  <si>
    <t>i-100016</t>
  </si>
  <si>
    <t>Commission Rate Table</t>
  </si>
  <si>
    <t>From</t>
  </si>
  <si>
    <t>To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</si>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</sst>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17">
    <xf numFmtId="0" fontId="0" fillId="0" borderId="0" xfId="0"/>
    <xf numFmtId="14" fontId="0" fillId="0" borderId="0" xfId="0" applyNumberFormat="1"/>
    <xf numFmtId="8" fontId="0" fillId="0" borderId="0" xfId="0" applyNumberFormat="1"/>
    <xf numFmtId="9" fontId="0" fillId="0" borderId="0" xfId="0" applyNumberFormat="1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  <xf numFmtId="0" fontId="2" fillId="2" borderId="6" xfId="1" applyBorder="1" applyAlignment="1">
      <alignment horizontal="center"/>
    </xf>
    <xf numFmtId="0" fontId="2" fillId="2" borderId="4" xfId="1" applyBorder="1" applyAlignment="1">
      <alignment horizontal="center"/>
    </xf>
    <xf numFmtId="0" fontId="2" fillId="2" borderId="5" xfId="1" applyBorder="1" applyAlignment="1">
      <alignment horizontal="center"/>
    </xf>
    <xf numFmtId="44" fontId="2" fillId="2" borderId="7" xfId="1" applyNumberFormat="1" applyBorder="1" applyAlignment="1">
      <alignment horizontal="center"/>
    </xf>
    <xf numFmtId="44" fontId="2" fillId="2" borderId="2" xfId="1" applyNumberFormat="1" applyBorder="1" applyAlignment="1">
      <alignment horizontal="center"/>
    </xf>
    <xf numFmtId="0" fontId="2" fillId="2" borderId="1" xfId="1" applyBorder="1" applyAlignment="1">
      <alignment horizontal="center"/>
    </xf>
    <xf numFmtId="44" fontId="2" fillId="2" borderId="2" xfId="1" applyNumberFormat="1" applyBorder="1" applyAlignment="1">
      <alignment horizontal="right"/>
    </xf>
    <xf numFmtId="8" fontId="2" fillId="2" borderId="2" xfId="1" applyNumberFormat="1" applyBorder="1" applyAlignment="1">
      <alignment horizontal="right"/>
    </xf>
    <xf numFmtId="9" fontId="2" fillId="2" borderId="1" xfId="1" applyNumberFormat="1" applyBorder="1" applyAlignment="1">
      <alignment horizontal="center"/>
    </xf>
    <xf numFmtId="44" fontId="2" fillId="2" borderId="3" xfId="1" applyNumberFormat="1" applyBorder="1" applyAlignment="1">
      <alignment horizontal="right"/>
    </xf>
  </cellXfs>
  <cellStyles count="2"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F16F0-A9E0-4F9C-AAD8-BEF0A3D95A12}">
  <dimension ref="A1"/>
  <sheetViews>
    <sheetView workbookViewId="0">
      <selection activeCell="A3" sqref="A3:B8"/>
    </sheetView>
  </sheetViews>
  <sheetFormatPr defaultRowHeight="15" x14ac:dyDescent="0.25"/>
  <cols>
    <col min="1" max="1" width="14.28515625" bestFit="1" customWidth="1"/>
    <col min="2" max="2" width="26.5703125" bestFit="1" customWidth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2C34A-2499-438D-8C4A-F7115D9B2169}">
  <dimension ref="A1"/>
  <sheetViews>
    <sheetView workbookViewId="0">
      <selection activeCell="A3" sqref="A3:B8"/>
    </sheetView>
  </sheetViews>
  <sheetFormatPr defaultRowHeight="15" x14ac:dyDescent="0.25"/>
  <cols>
    <col min="1" max="1" width="14.28515625" bestFit="1" customWidth="1"/>
    <col min="2" max="2" width="13.8554687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FC8F0-119E-44D3-A6AD-6CE50C01415F}">
  <dimension ref="A1:I26"/>
  <sheetViews>
    <sheetView tabSelected="1" workbookViewId="0">
      <selection activeCell="I17" sqref="I17"/>
    </sheetView>
  </sheetViews>
  <sheetFormatPr defaultRowHeight="15" x14ac:dyDescent="0.25"/>
  <cols>
    <col min="1" max="1" width="9.7109375" bestFit="1" customWidth="1"/>
    <col min="2" max="2" width="16.7109375" bestFit="1" customWidth="1"/>
    <col min="3" max="3" width="18" bestFit="1" customWidth="1"/>
    <col min="5" max="5" width="14.28515625" bestFit="1" customWidth="1"/>
    <col min="6" max="6" width="16.42578125" bestFit="1" customWidth="1"/>
    <col min="7" max="7" width="19.7109375" bestFit="1" customWidth="1"/>
    <col min="8" max="8" width="11" style="4" bestFit="1" customWidth="1"/>
    <col min="9" max="9" width="7.28515625" bestFit="1" customWidth="1"/>
  </cols>
  <sheetData>
    <row r="1" spans="1:9" x14ac:dyDescent="0.25">
      <c r="A1" s="5" t="s">
        <v>1</v>
      </c>
      <c r="B1" s="5" t="s">
        <v>0</v>
      </c>
      <c r="C1" s="5" t="s">
        <v>2</v>
      </c>
      <c r="D1" s="5" t="s">
        <v>3</v>
      </c>
      <c r="E1" s="5" t="s">
        <v>9</v>
      </c>
      <c r="F1" s="5" t="s">
        <v>4</v>
      </c>
      <c r="G1" s="5" t="s">
        <v>5</v>
      </c>
      <c r="H1" s="6" t="s">
        <v>6</v>
      </c>
      <c r="I1" s="5" t="s">
        <v>7</v>
      </c>
    </row>
    <row r="2" spans="1:9" x14ac:dyDescent="0.25">
      <c r="A2" s="1">
        <v>43466</v>
      </c>
      <c r="B2" t="s">
        <v>13</v>
      </c>
      <c r="C2" t="s">
        <v>22</v>
      </c>
      <c r="D2" s="2">
        <v>202.33</v>
      </c>
      <c r="E2" t="s">
        <v>8</v>
      </c>
      <c r="F2" s="3">
        <f>LOOKUP($D2, RateTable)</f>
        <v>0.1</v>
      </c>
      <c r="G2" s="2">
        <f>D2*F2</f>
        <v>20.233000000000004</v>
      </c>
      <c r="H2" s="4">
        <v>0</v>
      </c>
      <c r="I2" s="2">
        <f>G2-H2</f>
        <v>20.233000000000004</v>
      </c>
    </row>
    <row r="3" spans="1:9" x14ac:dyDescent="0.25">
      <c r="A3" s="1">
        <v>43467</v>
      </c>
      <c r="B3" t="s">
        <v>14</v>
      </c>
      <c r="C3" t="s">
        <v>23</v>
      </c>
      <c r="D3" s="2">
        <v>592.22</v>
      </c>
      <c r="E3" t="s">
        <v>10</v>
      </c>
      <c r="F3" s="3">
        <f>LOOKUP($D3, RateTable)</f>
        <v>0.1</v>
      </c>
      <c r="G3" s="2">
        <f t="shared" ref="G3:G17" si="0">D3*F3</f>
        <v>59.222000000000008</v>
      </c>
      <c r="H3" s="4">
        <v>0</v>
      </c>
      <c r="I3" s="2">
        <f t="shared" ref="I3:I17" si="1">G3-H3</f>
        <v>59.222000000000008</v>
      </c>
    </row>
    <row r="4" spans="1:9" x14ac:dyDescent="0.25">
      <c r="A4" s="1">
        <v>43468</v>
      </c>
      <c r="B4" t="s">
        <v>17</v>
      </c>
      <c r="C4" t="s">
        <v>24</v>
      </c>
      <c r="D4" s="2">
        <v>59.44</v>
      </c>
      <c r="E4" t="s">
        <v>11</v>
      </c>
      <c r="F4" s="3">
        <f>LOOKUP($D4, RateTable)</f>
        <v>0.04</v>
      </c>
      <c r="G4" s="2">
        <f t="shared" si="0"/>
        <v>2.3776000000000002</v>
      </c>
      <c r="H4" s="4">
        <v>0</v>
      </c>
      <c r="I4" s="2">
        <f t="shared" si="1"/>
        <v>2.3776000000000002</v>
      </c>
    </row>
    <row r="5" spans="1:9" x14ac:dyDescent="0.25">
      <c r="A5" s="1">
        <v>43469</v>
      </c>
      <c r="B5" t="s">
        <v>17</v>
      </c>
      <c r="C5" t="s">
        <v>25</v>
      </c>
      <c r="D5" s="2">
        <v>283.33</v>
      </c>
      <c r="E5" t="s">
        <v>12</v>
      </c>
      <c r="F5" s="3">
        <f>LOOKUP($D5, RateTable)</f>
        <v>0.1</v>
      </c>
      <c r="G5" s="2">
        <f t="shared" si="0"/>
        <v>28.332999999999998</v>
      </c>
      <c r="H5" s="4">
        <v>0</v>
      </c>
      <c r="I5" s="2">
        <f t="shared" si="1"/>
        <v>28.332999999999998</v>
      </c>
    </row>
    <row r="6" spans="1:9" x14ac:dyDescent="0.25">
      <c r="A6" s="1">
        <v>43470</v>
      </c>
      <c r="B6" t="s">
        <v>14</v>
      </c>
      <c r="C6" t="s">
        <v>26</v>
      </c>
      <c r="D6" s="2">
        <v>19</v>
      </c>
      <c r="E6" t="s">
        <v>12</v>
      </c>
      <c r="F6" s="3">
        <f>LOOKUP($D6, RateTable)</f>
        <v>0</v>
      </c>
      <c r="G6" s="2">
        <f t="shared" si="0"/>
        <v>0</v>
      </c>
      <c r="H6" s="4">
        <v>0</v>
      </c>
      <c r="I6" s="2">
        <f t="shared" si="1"/>
        <v>0</v>
      </c>
    </row>
    <row r="7" spans="1:9" x14ac:dyDescent="0.25">
      <c r="A7" s="1">
        <v>43471</v>
      </c>
      <c r="B7" t="s">
        <v>18</v>
      </c>
      <c r="C7" t="s">
        <v>27</v>
      </c>
      <c r="D7" s="2">
        <v>43.03</v>
      </c>
      <c r="E7" t="s">
        <v>10</v>
      </c>
      <c r="F7" s="3">
        <f>LOOKUP($D7, RateTable)</f>
        <v>0</v>
      </c>
      <c r="G7" s="2">
        <f t="shared" si="0"/>
        <v>0</v>
      </c>
      <c r="H7" s="4">
        <v>0</v>
      </c>
      <c r="I7" s="2">
        <f t="shared" si="1"/>
        <v>0</v>
      </c>
    </row>
    <row r="8" spans="1:9" x14ac:dyDescent="0.25">
      <c r="A8" s="1">
        <v>43472</v>
      </c>
      <c r="B8" t="s">
        <v>16</v>
      </c>
      <c r="C8" t="s">
        <v>28</v>
      </c>
      <c r="D8" s="2">
        <v>23.34</v>
      </c>
      <c r="E8" t="s">
        <v>8</v>
      </c>
      <c r="F8" s="3">
        <f>LOOKUP($D8, RateTable)</f>
        <v>0</v>
      </c>
      <c r="G8" s="2">
        <f t="shared" si="0"/>
        <v>0</v>
      </c>
      <c r="H8" s="4">
        <v>0</v>
      </c>
      <c r="I8" s="2">
        <f t="shared" si="1"/>
        <v>0</v>
      </c>
    </row>
    <row r="9" spans="1:9" x14ac:dyDescent="0.25">
      <c r="A9" s="1">
        <v>43473</v>
      </c>
      <c r="B9" t="s">
        <v>19</v>
      </c>
      <c r="C9" t="s">
        <v>29</v>
      </c>
      <c r="D9" s="2">
        <v>230.3</v>
      </c>
      <c r="E9" t="s">
        <v>11</v>
      </c>
      <c r="F9" s="3">
        <f>LOOKUP($D9, RateTable)</f>
        <v>0.1</v>
      </c>
      <c r="G9" s="2">
        <f t="shared" si="0"/>
        <v>23.03</v>
      </c>
      <c r="H9" s="4">
        <v>0</v>
      </c>
      <c r="I9" s="2">
        <f t="shared" si="1"/>
        <v>23.03</v>
      </c>
    </row>
    <row r="10" spans="1:9" x14ac:dyDescent="0.25">
      <c r="A10" s="1">
        <v>43474</v>
      </c>
      <c r="B10" t="s">
        <v>20</v>
      </c>
      <c r="C10" t="s">
        <v>30</v>
      </c>
      <c r="D10" s="2">
        <v>430.33</v>
      </c>
      <c r="E10" t="s">
        <v>11</v>
      </c>
      <c r="F10" s="3">
        <f>LOOKUP($D10, RateTable)</f>
        <v>0.1</v>
      </c>
      <c r="G10" s="2">
        <f t="shared" si="0"/>
        <v>43.033000000000001</v>
      </c>
      <c r="H10" s="4">
        <v>5.25</v>
      </c>
      <c r="I10" s="2">
        <f t="shared" si="1"/>
        <v>37.783000000000001</v>
      </c>
    </row>
    <row r="11" spans="1:9" x14ac:dyDescent="0.25">
      <c r="A11" s="1">
        <v>43475</v>
      </c>
      <c r="B11" t="s">
        <v>15</v>
      </c>
      <c r="C11" t="s">
        <v>31</v>
      </c>
      <c r="D11" s="2">
        <v>492.32</v>
      </c>
      <c r="E11" t="s">
        <v>10</v>
      </c>
      <c r="F11" s="3">
        <f>LOOKUP($D11, RateTable)</f>
        <v>0.1</v>
      </c>
      <c r="G11" s="2">
        <f t="shared" si="0"/>
        <v>49.231999999999999</v>
      </c>
      <c r="H11" s="4">
        <v>0</v>
      </c>
      <c r="I11" s="2">
        <f t="shared" si="1"/>
        <v>49.231999999999999</v>
      </c>
    </row>
    <row r="12" spans="1:9" x14ac:dyDescent="0.25">
      <c r="A12" s="1">
        <v>43476</v>
      </c>
      <c r="B12" t="s">
        <v>16</v>
      </c>
      <c r="C12" t="s">
        <v>32</v>
      </c>
      <c r="D12" s="2">
        <v>230.23</v>
      </c>
      <c r="E12" t="s">
        <v>11</v>
      </c>
      <c r="F12" s="3">
        <f>LOOKUP($D12, RateTable)</f>
        <v>0.1</v>
      </c>
      <c r="G12" s="2">
        <f t="shared" si="0"/>
        <v>23.023</v>
      </c>
      <c r="H12" s="4">
        <v>0</v>
      </c>
      <c r="I12" s="2">
        <f t="shared" si="1"/>
        <v>23.023</v>
      </c>
    </row>
    <row r="13" spans="1:9" x14ac:dyDescent="0.25">
      <c r="A13" s="1">
        <v>43477</v>
      </c>
      <c r="B13" t="s">
        <v>21</v>
      </c>
      <c r="C13" t="s">
        <v>33</v>
      </c>
      <c r="D13" s="2">
        <v>85.44</v>
      </c>
      <c r="E13" t="s">
        <v>8</v>
      </c>
      <c r="F13" s="3">
        <f>LOOKUP($D13, RateTable)</f>
        <v>0.06</v>
      </c>
      <c r="G13" s="2">
        <f t="shared" si="0"/>
        <v>5.1263999999999994</v>
      </c>
      <c r="H13" s="4">
        <v>0</v>
      </c>
      <c r="I13" s="2">
        <f t="shared" si="1"/>
        <v>5.1263999999999994</v>
      </c>
    </row>
    <row r="14" spans="1:9" x14ac:dyDescent="0.25">
      <c r="A14" s="1">
        <v>43478</v>
      </c>
      <c r="B14" t="s">
        <v>19</v>
      </c>
      <c r="C14" t="s">
        <v>34</v>
      </c>
      <c r="D14" s="2">
        <v>79.92</v>
      </c>
      <c r="E14" t="s">
        <v>10</v>
      </c>
      <c r="F14" s="3">
        <f>LOOKUP($D14, RateTable)</f>
        <v>0.06</v>
      </c>
      <c r="G14" s="2">
        <f t="shared" si="0"/>
        <v>4.7952000000000004</v>
      </c>
      <c r="H14" s="4">
        <v>0</v>
      </c>
      <c r="I14" s="2">
        <f t="shared" si="1"/>
        <v>4.7952000000000004</v>
      </c>
    </row>
    <row r="15" spans="1:9" x14ac:dyDescent="0.25">
      <c r="A15" s="1">
        <v>43479</v>
      </c>
      <c r="B15" t="s">
        <v>15</v>
      </c>
      <c r="C15" t="s">
        <v>35</v>
      </c>
      <c r="D15" s="2">
        <v>82.99</v>
      </c>
      <c r="E15" t="s">
        <v>8</v>
      </c>
      <c r="F15" s="3">
        <f>LOOKUP($D15, RateTable)</f>
        <v>0.06</v>
      </c>
      <c r="G15" s="2">
        <f t="shared" si="0"/>
        <v>4.9793999999999992</v>
      </c>
      <c r="H15" s="4">
        <v>0</v>
      </c>
      <c r="I15" s="2">
        <f t="shared" si="1"/>
        <v>4.9793999999999992</v>
      </c>
    </row>
    <row r="16" spans="1:9" x14ac:dyDescent="0.25">
      <c r="A16" s="1">
        <v>43480</v>
      </c>
      <c r="B16" t="s">
        <v>17</v>
      </c>
      <c r="C16" t="s">
        <v>36</v>
      </c>
      <c r="D16" s="2">
        <v>72.02</v>
      </c>
      <c r="E16" t="s">
        <v>11</v>
      </c>
      <c r="F16" s="3">
        <f>LOOKUP($D16, RateTable)</f>
        <v>0.04</v>
      </c>
      <c r="G16" s="2">
        <f t="shared" si="0"/>
        <v>2.8807999999999998</v>
      </c>
      <c r="H16" s="4">
        <v>0</v>
      </c>
      <c r="I16" s="2">
        <f t="shared" si="1"/>
        <v>2.8807999999999998</v>
      </c>
    </row>
    <row r="17" spans="1:9" x14ac:dyDescent="0.25">
      <c r="A17" s="1">
        <v>43481</v>
      </c>
      <c r="B17" t="s">
        <v>16</v>
      </c>
      <c r="C17" t="s">
        <v>37</v>
      </c>
      <c r="D17" s="2">
        <v>84.95</v>
      </c>
      <c r="E17" t="s">
        <v>10</v>
      </c>
      <c r="F17" s="3">
        <f>LOOKUP($D17, RateTable)</f>
        <v>0.06</v>
      </c>
      <c r="G17" s="2">
        <f t="shared" si="0"/>
        <v>5.0970000000000004</v>
      </c>
      <c r="H17" s="4">
        <v>0</v>
      </c>
      <c r="I17" s="2">
        <f t="shared" si="1"/>
        <v>5.0970000000000004</v>
      </c>
    </row>
    <row r="20" spans="1:9" ht="15.75" thickBot="1" x14ac:dyDescent="0.3">
      <c r="B20" s="9" t="s">
        <v>38</v>
      </c>
      <c r="C20" s="8"/>
      <c r="D20" s="7"/>
    </row>
    <row r="21" spans="1:9" x14ac:dyDescent="0.25">
      <c r="B21" s="10" t="s">
        <v>39</v>
      </c>
      <c r="C21" s="11" t="s">
        <v>40</v>
      </c>
      <c r="D21" s="12" t="s">
        <v>41</v>
      </c>
    </row>
    <row r="22" spans="1:9" x14ac:dyDescent="0.25">
      <c r="B22" s="13">
        <v>0</v>
      </c>
      <c r="C22" s="14">
        <v>50</v>
      </c>
      <c r="D22" s="15">
        <v>0</v>
      </c>
    </row>
    <row r="23" spans="1:9" x14ac:dyDescent="0.25">
      <c r="B23" s="13">
        <v>50.01</v>
      </c>
      <c r="C23" s="13">
        <v>75</v>
      </c>
      <c r="D23" s="15">
        <v>0.04</v>
      </c>
    </row>
    <row r="24" spans="1:9" x14ac:dyDescent="0.25">
      <c r="B24" s="13">
        <v>75.010000000000005</v>
      </c>
      <c r="C24" s="13">
        <v>100</v>
      </c>
      <c r="D24" s="15">
        <v>0.06</v>
      </c>
    </row>
    <row r="25" spans="1:9" x14ac:dyDescent="0.25">
      <c r="B25" s="13">
        <v>100.01</v>
      </c>
      <c r="C25" s="13">
        <v>150</v>
      </c>
      <c r="D25" s="15">
        <v>0.08</v>
      </c>
    </row>
    <row r="26" spans="1:9" ht="15.75" thickBot="1" x14ac:dyDescent="0.3">
      <c r="B26" s="16">
        <v>150.01</v>
      </c>
      <c r="C26" s="16">
        <v>999999</v>
      </c>
      <c r="D26" s="15">
        <v>0.1</v>
      </c>
    </row>
  </sheetData>
  <mergeCells count="1">
    <mergeCell ref="B20:D20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Sheet2</vt:lpstr>
      <vt:lpstr>Sheet3</vt:lpstr>
      <vt:lpstr>Sheet1</vt:lpstr>
      <vt:lpstr>RateTable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Pouzin</dc:creator>
  <cp:lastModifiedBy>Dominic Pouzin</cp:lastModifiedBy>
  <dcterms:created xsi:type="dcterms:W3CDTF">2019-05-22T00:43:23Z</dcterms:created>
  <dcterms:modified xsi:type="dcterms:W3CDTF">2019-05-22T01:33:55Z</dcterms:modified>
</cp:coreProperties>
</file>