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Quota Accelerator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<sst xmlns="http://schemas.openxmlformats.org/spreadsheetml/2006/main" count="31" uniqueCount="31">
  <si>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 xml:space="preserve">Quota Attainment with Accelerators</t>
  </si>
  <si>
    <t xml:space="preserve">Reps earn a base rate up to quota, then an accelerated rate above quota. Standard pay structure for SaaS account executives.</t>
  </si>
  <si>
    <t xml:space="preserve">Yellow cells = inputs you edit | Green cells = calculated by formulas | Provided by Sales Cookie | salescookie.com</t>
  </si>
  <si>
    <t xml:space="preserve">Plan parameters</t>
  </si>
  <si>
    <t xml:space="preserve">Annual quota per rep</t>
  </si>
  <si>
    <t xml:space="preserve">Base commission rate (at or below quota)</t>
  </si>
  <si>
    <t xml:space="preserve">Accelerator multiplier (above quota)</t>
  </si>
  <si>
    <t xml:space="preserve">Accelerated rate (calculated)</t>
  </si>
  <si>
    <t xml:space="preserve">Rep results</t>
  </si>
  <si>
    <t xml:space="preserve">Rep Name</t>
  </si>
  <si>
    <t xml:space="preserve">Quota</t>
  </si>
  <si>
    <t xml:space="preserve">Sales (YTD)</t>
  </si>
  <si>
    <t xml:space="preserve">Attainment %</t>
  </si>
  <si>
    <t xml:space="preserve">Sales At/Below Quota</t>
  </si>
  <si>
    <t xml:space="preserve">Sales Above Quota</t>
  </si>
  <si>
    <t xml:space="preserve">Base Commission</t>
  </si>
  <si>
    <t xml:space="preserve">Accelerator Commission</t>
  </si>
  <si>
    <t xml:space="preserve">Total Commission</t>
  </si>
  <si>
    <t xml:space="preserve">Alex Chen</t>
  </si>
  <si>
    <t xml:space="preserve">Maria Lopez</t>
  </si>
  <si>
    <t xml:space="preserve">Sam Patel</t>
  </si>
  <si>
    <t xml:space="preserve">Janet Wu</t>
  </si>
  <si>
    <t xml:space="preserve">David Park</t>
  </si>
  <si>
    <t xml:space="preserve">Lila Rao</t>
  </si>
  <si>
    <t xml:space="preserve">Carlos Reyes</t>
  </si>
  <si>
    <t xml:space="preserve">Priya Shah</t>
  </si>
  <si>
    <t xml:space="preserve">TOTALS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</si>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</sst>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"/>
    <numFmt numFmtId="166" formatCode="0.00%"/>
    <numFmt numFmtId="167" formatCode="0.0\x"/>
    <numFmt numFmtId="168" formatCode="0.0%"/>
    <numFmt numFmtId="169" formatCode="\$#,##0.0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sz val="11"/>
      <color rgb="FF92400E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EF3C7"/>
        <bgColor rgb="FFFFFF99"/>
      </patternFill>
    </fill>
    <fill>
      <patternFill patternType="solid">
        <fgColor rgb="FFECFDF5"/>
        <bgColor rgb="FFFFFFFF"/>
      </patternFill>
    </fill>
    <fill>
      <patternFill patternType="solid">
        <fgColor rgb="FF1F2937"/>
        <bgColor rgb="FF33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3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3" topLeftCell="B14" activePane="bottomRight" state="frozen"/>
      <selection pane="topLeft" activeCell="A1" activeCellId="0" sqref="A1"/>
      <selection pane="topRight" activeCell="B1" activeCellId="0" sqref="B1"/>
      <selection pane="bottomLeft" activeCell="A14" activeCellId="0" sqref="A14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8" min="3" style="0" width="16"/>
    <col collapsed="false" customWidth="true" hidden="false" outlineLevel="0" max="9" min="9" style="0" width="18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  <c r="I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0" t="s">
        <v>4</v>
      </c>
      <c r="C7" s="5" t="n">
        <v>1000000</v>
      </c>
    </row>
    <row r="8" customFormat="false" ht="15" hidden="false" customHeight="false" outlineLevel="0" collapsed="false">
      <c r="B8" s="0" t="s">
        <v>5</v>
      </c>
      <c r="C8" s="6" t="n">
        <v>0.08</v>
      </c>
    </row>
    <row r="9" customFormat="false" ht="15" hidden="false" customHeight="false" outlineLevel="0" collapsed="false">
      <c r="B9" s="0" t="s">
        <v>6</v>
      </c>
      <c r="C9" s="7" t="n">
        <v>1.5</v>
      </c>
    </row>
    <row r="10" customFormat="false" ht="15" hidden="false" customHeight="false" outlineLevel="0" collapsed="false">
      <c r="B10" s="0" t="s">
        <v>7</v>
      </c>
      <c r="C10" s="8" t="n">
        <f aca="false">C8*C9</f>
        <v>0.12</v>
      </c>
    </row>
    <row r="12" customFormat="false" ht="15" hidden="false" customHeight="false" outlineLevel="0" collapsed="false">
      <c r="B12" s="4" t="s">
        <v>8</v>
      </c>
    </row>
    <row r="13" customFormat="false" ht="41.75" hidden="false" customHeight="false" outlineLevel="0" collapsed="false">
      <c r="B13" s="9" t="s">
        <v>9</v>
      </c>
      <c r="C13" s="9" t="s">
        <v>10</v>
      </c>
      <c r="D13" s="9" t="s">
        <v>11</v>
      </c>
      <c r="E13" s="9" t="s">
        <v>12</v>
      </c>
      <c r="F13" s="9" t="s">
        <v>13</v>
      </c>
      <c r="G13" s="9" t="s">
        <v>14</v>
      </c>
      <c r="H13" s="9" t="s">
        <v>15</v>
      </c>
      <c r="I13" s="9" t="s">
        <v>16</v>
      </c>
      <c r="J13" s="9" t="s">
        <v>17</v>
      </c>
    </row>
    <row r="14" customFormat="false" ht="15" hidden="false" customHeight="false" outlineLevel="0" collapsed="false">
      <c r="B14" s="10" t="s">
        <v>18</v>
      </c>
      <c r="C14" s="11" t="n">
        <f aca="false">$C$7</f>
        <v>1000000</v>
      </c>
      <c r="D14" s="5" t="n">
        <v>640000</v>
      </c>
      <c r="E14" s="12" t="n">
        <f aca="false">D14/C14</f>
        <v>0.64</v>
      </c>
      <c r="F14" s="11" t="n">
        <f aca="false">MIN(D14,C14)</f>
        <v>640000</v>
      </c>
      <c r="G14" s="11" t="n">
        <f aca="false">MAX(D14-C14,0)</f>
        <v>0</v>
      </c>
      <c r="H14" s="11" t="n">
        <f aca="false">F14*$C$8</f>
        <v>51200</v>
      </c>
      <c r="I14" s="11" t="n">
        <f aca="false">G14*$C$10</f>
        <v>0</v>
      </c>
      <c r="J14" s="13" t="n">
        <f aca="false">H14+I14</f>
        <v>51200</v>
      </c>
    </row>
    <row r="15" customFormat="false" ht="15" hidden="false" customHeight="false" outlineLevel="0" collapsed="false">
      <c r="B15" s="10" t="s">
        <v>19</v>
      </c>
      <c r="C15" s="11" t="n">
        <f aca="false">$C$7</f>
        <v>1000000</v>
      </c>
      <c r="D15" s="5" t="n">
        <v>1180000</v>
      </c>
      <c r="E15" s="12" t="n">
        <f aca="false">D15/C15</f>
        <v>1.18</v>
      </c>
      <c r="F15" s="11" t="n">
        <f aca="false">MIN(D15,C15)</f>
        <v>1000000</v>
      </c>
      <c r="G15" s="11" t="n">
        <f aca="false">MAX(D15-C15,0)</f>
        <v>180000</v>
      </c>
      <c r="H15" s="11" t="n">
        <f aca="false">F15*$C$8</f>
        <v>80000</v>
      </c>
      <c r="I15" s="11" t="n">
        <f aca="false">G15*$C$10</f>
        <v>21600</v>
      </c>
      <c r="J15" s="13" t="n">
        <f aca="false">H15+I15</f>
        <v>101600</v>
      </c>
    </row>
    <row r="16" customFormat="false" ht="15" hidden="false" customHeight="false" outlineLevel="0" collapsed="false">
      <c r="B16" s="10" t="s">
        <v>20</v>
      </c>
      <c r="C16" s="11" t="n">
        <f aca="false">$C$7</f>
        <v>1000000</v>
      </c>
      <c r="D16" s="5" t="n">
        <v>420000</v>
      </c>
      <c r="E16" s="12" t="n">
        <f aca="false">D16/C16</f>
        <v>0.42</v>
      </c>
      <c r="F16" s="11" t="n">
        <f aca="false">MIN(D16,C16)</f>
        <v>420000</v>
      </c>
      <c r="G16" s="11" t="n">
        <f aca="false">MAX(D16-C16,0)</f>
        <v>0</v>
      </c>
      <c r="H16" s="11" t="n">
        <f aca="false">F16*$C$8</f>
        <v>33600</v>
      </c>
      <c r="I16" s="11" t="n">
        <f aca="false">G16*$C$10</f>
        <v>0</v>
      </c>
      <c r="J16" s="13" t="n">
        <f aca="false">H16+I16</f>
        <v>33600</v>
      </c>
    </row>
    <row r="17" customFormat="false" ht="15" hidden="false" customHeight="false" outlineLevel="0" collapsed="false">
      <c r="B17" s="10" t="s">
        <v>21</v>
      </c>
      <c r="C17" s="11" t="n">
        <f aca="false">$C$7</f>
        <v>1000000</v>
      </c>
      <c r="D17" s="5" t="n">
        <v>1620000</v>
      </c>
      <c r="E17" s="12" t="n">
        <f aca="false">D17/C17</f>
        <v>1.62</v>
      </c>
      <c r="F17" s="11" t="n">
        <f aca="false">MIN(D17,C17)</f>
        <v>1000000</v>
      </c>
      <c r="G17" s="11" t="n">
        <f aca="false">MAX(D17-C17,0)</f>
        <v>620000</v>
      </c>
      <c r="H17" s="11" t="n">
        <f aca="false">F17*$C$8</f>
        <v>80000</v>
      </c>
      <c r="I17" s="11" t="n">
        <f aca="false">G17*$C$10</f>
        <v>74400</v>
      </c>
      <c r="J17" s="13" t="n">
        <f aca="false">H17+I17</f>
        <v>154400</v>
      </c>
    </row>
    <row r="18" customFormat="false" ht="15" hidden="false" customHeight="false" outlineLevel="0" collapsed="false">
      <c r="B18" s="10" t="s">
        <v>22</v>
      </c>
      <c r="C18" s="11" t="n">
        <f aca="false">$C$7</f>
        <v>1000000</v>
      </c>
      <c r="D18" s="5" t="n">
        <v>980000</v>
      </c>
      <c r="E18" s="12" t="n">
        <f aca="false">D18/C18</f>
        <v>0.98</v>
      </c>
      <c r="F18" s="11" t="n">
        <f aca="false">MIN(D18,C18)</f>
        <v>980000</v>
      </c>
      <c r="G18" s="11" t="n">
        <f aca="false">MAX(D18-C18,0)</f>
        <v>0</v>
      </c>
      <c r="H18" s="11" t="n">
        <f aca="false">F18*$C$8</f>
        <v>78400</v>
      </c>
      <c r="I18" s="11" t="n">
        <f aca="false">G18*$C$10</f>
        <v>0</v>
      </c>
      <c r="J18" s="13" t="n">
        <f aca="false">H18+I18</f>
        <v>78400</v>
      </c>
    </row>
    <row r="19" customFormat="false" ht="15" hidden="false" customHeight="false" outlineLevel="0" collapsed="false">
      <c r="B19" s="10" t="s">
        <v>23</v>
      </c>
      <c r="C19" s="11" t="n">
        <f aca="false">$C$7</f>
        <v>1000000</v>
      </c>
      <c r="D19" s="5" t="n">
        <v>1340000</v>
      </c>
      <c r="E19" s="12" t="n">
        <f aca="false">D19/C19</f>
        <v>1.34</v>
      </c>
      <c r="F19" s="11" t="n">
        <f aca="false">MIN(D19,C19)</f>
        <v>1000000</v>
      </c>
      <c r="G19" s="11" t="n">
        <f aca="false">MAX(D19-C19,0)</f>
        <v>340000</v>
      </c>
      <c r="H19" s="11" t="n">
        <f aca="false">F19*$C$8</f>
        <v>80000</v>
      </c>
      <c r="I19" s="11" t="n">
        <f aca="false">G19*$C$10</f>
        <v>40800</v>
      </c>
      <c r="J19" s="13" t="n">
        <f aca="false">H19+I19</f>
        <v>120800</v>
      </c>
    </row>
    <row r="20" customFormat="false" ht="15" hidden="false" customHeight="false" outlineLevel="0" collapsed="false">
      <c r="B20" s="10" t="s">
        <v>24</v>
      </c>
      <c r="C20" s="11" t="n">
        <f aca="false">$C$7</f>
        <v>1000000</v>
      </c>
      <c r="D20" s="5" t="n">
        <v>750000</v>
      </c>
      <c r="E20" s="12" t="n">
        <f aca="false">D20/C20</f>
        <v>0.75</v>
      </c>
      <c r="F20" s="11" t="n">
        <f aca="false">MIN(D20,C20)</f>
        <v>750000</v>
      </c>
      <c r="G20" s="11" t="n">
        <f aca="false">MAX(D20-C20,0)</f>
        <v>0</v>
      </c>
      <c r="H20" s="11" t="n">
        <f aca="false">F20*$C$8</f>
        <v>60000</v>
      </c>
      <c r="I20" s="11" t="n">
        <f aca="false">G20*$C$10</f>
        <v>0</v>
      </c>
      <c r="J20" s="13" t="n">
        <f aca="false">H20+I20</f>
        <v>60000</v>
      </c>
    </row>
    <row r="21" customFormat="false" ht="15" hidden="false" customHeight="false" outlineLevel="0" collapsed="false">
      <c r="B21" s="10" t="s">
        <v>25</v>
      </c>
      <c r="C21" s="11" t="n">
        <f aca="false">$C$7</f>
        <v>1000000</v>
      </c>
      <c r="D21" s="5" t="n">
        <v>2100000</v>
      </c>
      <c r="E21" s="12" t="n">
        <f aca="false">D21/C21</f>
        <v>2.1</v>
      </c>
      <c r="F21" s="11" t="n">
        <f aca="false">MIN(D21,C21)</f>
        <v>1000000</v>
      </c>
      <c r="G21" s="11" t="n">
        <f aca="false">MAX(D21-C21,0)</f>
        <v>1100000</v>
      </c>
      <c r="H21" s="11" t="n">
        <f aca="false">F21*$C$8</f>
        <v>80000</v>
      </c>
      <c r="I21" s="11" t="n">
        <f aca="false">G21*$C$10</f>
        <v>132000</v>
      </c>
      <c r="J21" s="13" t="n">
        <f aca="false">H21+I21</f>
        <v>212000</v>
      </c>
    </row>
    <row r="23" customFormat="false" ht="15" hidden="false" customHeight="false" outlineLevel="0" collapsed="false">
      <c r="B23" s="14" t="s">
        <v>26</v>
      </c>
      <c r="D23" s="15" t="n">
        <f aca="false">SUM(D14:D21)</f>
        <v>9030000</v>
      </c>
      <c r="F23" s="15" t="n">
        <f aca="false">SUM(F14:F21)</f>
        <v>6790000</v>
      </c>
      <c r="G23" s="15" t="n">
        <f aca="false">SUM(G14:G21)</f>
        <v>2240000</v>
      </c>
      <c r="H23" s="15" t="n">
        <f aca="false">SUM(H14:H21)</f>
        <v>543200</v>
      </c>
      <c r="I23" s="15" t="n">
        <f aca="false">SUM(I14:I21)</f>
        <v>268800</v>
      </c>
      <c r="J23" s="15" t="n">
        <f aca="false">SUM(J14:J21)</f>
        <v>812000</v>
      </c>
    </row>
    <row r="25" customFormat="false" ht="15" hidden="false" customHeight="false" outlineLevel="0" collapsed="false">
      <c r="B25" s="16" t="s">
        <v>27</v>
      </c>
      <c r="C25" s="16"/>
      <c r="D25" s="16"/>
      <c r="E25" s="16"/>
      <c r="F25" s="16"/>
      <c r="G25" s="16"/>
      <c r="H25" s="16"/>
      <c r="I25" s="16"/>
    </row>
    <row r="26" customFormat="false" ht="15" hidden="false" customHeight="false" outlineLevel="0" collapsed="false">
      <c r="B26" s="17" t="s">
        <v>28</v>
      </c>
    </row>
    <row r="27" customFormat="false" ht="15" hidden="false" customHeight="false" outlineLevel="0" collapsed="false">
      <c r="B27" s="17" t="s">
        <v>29</v>
      </c>
    </row>
    <row r="28" customFormat="false" ht="15" hidden="false" customHeight="false" outlineLevel="0" collapsed="false">
      <c r="B28" s="17" t="s">
        <v>30</v>
      </c>
    </row>
  </sheetData>
  <mergeCells count="4">
    <mergeCell ref="B2:I2"/>
    <mergeCell ref="B3:I3"/>
    <mergeCell ref="B4:I4"/>
    <mergeCell ref="B25:I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2026-05-04T22:54:11Z</dcterms:created>
  <dc:creator>openpyxl</dc:creator>
  <dc:description/>
  <dc:language>en-US</dc:language>
  <cp:lastModifiedBy/>
  <dcterms:modified xsi:type="dcterms:W3CDTF">2026-05-04T22:54:11Z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