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oss Margin Clawback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<sst xmlns="http://schemas.openxmlformats.org/spreadsheetml/2006/main" count="56" uniqueCount="48">
  <si>
    <t xml:space="preserve">Gross-Margin Commission with Clawback</t>
  </si>
  <si>
    <t xml:space="preserve">Commissions paid on gross margin (not revenue). Includes clawback when customers churn or refund within a defined window.</t>
  </si>
  <si>
    <t xml:space="preserve">Yellow cells = inputs you edit | Green cells = calculated by formulas | Provided by Sales Cookie | salescookie.com</t>
  </si>
  <si>
    <t xml:space="preserve">Plan parameters</t>
  </si>
  <si>
    <t xml:space="preserve">Commission rate on gross margin</t>
  </si>
  <si>
    <t xml:space="preserve">Clawback period (months)</t>
  </si>
  <si>
    <t xml:space="preserve">Clawback recovery rate</t>
  </si>
  <si>
    <t xml:space="preserve">Deal performance</t>
  </si>
  <si>
    <t xml:space="preserve">Deal ID</t>
  </si>
  <si>
    <t xml:space="preserve">Customer</t>
  </si>
  <si>
    <t xml:space="preserve">Revenue</t>
  </si>
  <si>
    <t xml:space="preserve">COGS</t>
  </si>
  <si>
    <t xml:space="preserve">Gross Margin</t>
  </si>
  <si>
    <t xml:space="preserve">GM %</t>
  </si>
  <si>
    <t xml:space="preserve">Commission</t>
  </si>
  <si>
    <t xml:space="preserve">Refunded?</t>
  </si>
  <si>
    <t xml:space="preserve">Net Commission</t>
  </si>
  <si>
    <t xml:space="preserve">D-3001</t>
  </si>
  <si>
    <t xml:space="preserve">Northwind Trading</t>
  </si>
  <si>
    <t xml:space="preserve">No</t>
  </si>
  <si>
    <t xml:space="preserve">D-3002</t>
  </si>
  <si>
    <t xml:space="preserve">Pioneer Foods</t>
  </si>
  <si>
    <t xml:space="preserve">D-3003</t>
  </si>
  <si>
    <t xml:space="preserve">Crestline Auto</t>
  </si>
  <si>
    <t xml:space="preserve">Yes</t>
  </si>
  <si>
    <t xml:space="preserve">D-3004</t>
  </si>
  <si>
    <t xml:space="preserve">Vector Logistics</t>
  </si>
  <si>
    <t xml:space="preserve">D-3005</t>
  </si>
  <si>
    <t xml:space="preserve">Bayside Marine</t>
  </si>
  <si>
    <t xml:space="preserve">D-3006</t>
  </si>
  <si>
    <t xml:space="preserve">Anchor Insurance</t>
  </si>
  <si>
    <t xml:space="preserve">D-3007</t>
  </si>
  <si>
    <t xml:space="preserve">Ridgeway Capital</t>
  </si>
  <si>
    <t xml:space="preserve">D-3008</t>
  </si>
  <si>
    <t xml:space="preserve">Summit Builders</t>
  </si>
  <si>
    <t xml:space="preserve">D-3009</t>
  </si>
  <si>
    <t xml:space="preserve">Polaris Tech</t>
  </si>
  <si>
    <t xml:space="preserve">D-3010</t>
  </si>
  <si>
    <t xml:space="preserve">Birchwood Realty</t>
  </si>
  <si>
    <t xml:space="preserve">TOTALS</t>
  </si>
  <si>
    <t xml:space="preserve">Clawback impact</t>
  </si>
  <si>
    <t xml:space="preserve">Gross commission earned</t>
  </si>
  <si>
    <t xml:space="preserve">Total clawback ($)</t>
  </si>
  <si>
    <t xml:space="preserve">Net commission paid</t>
  </si>
  <si>
    <t xml:space="preserve">How to use this template</t>
  </si>
  <si>
    <t xml:space="preserve">Edit yellow input cells. Green cells recalculate automatically.</t>
  </si>
  <si>
    <t xml:space="preserve">Add or remove rows as needed. Update SUM ranges if you change row counts.</t>
  </si>
  <si>
    <t xml:space="preserve">Need this automated? Sales Cookie eliminates spreadsheet maintenance, prevents errors, and pays reps faster. Visit salescookie.com.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</si>
</sst>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0"/>
    <numFmt numFmtId="167" formatCode="0%"/>
    <numFmt numFmtId="168" formatCode="\$#,##0"/>
    <numFmt numFmtId="169" formatCode="0.0%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2937"/>
      <name val="Calibri"/>
      <family val="0"/>
      <charset val="1"/>
    </font>
    <font>
      <i val="true"/>
      <sz val="11"/>
      <color rgb="FF6B7280"/>
      <name val="Calibri"/>
      <family val="0"/>
      <charset val="1"/>
    </font>
    <font>
      <i val="true"/>
      <sz val="9"/>
      <color rgb="FF9CA3AF"/>
      <name val="Calibri"/>
      <family val="0"/>
      <charset val="1"/>
    </font>
    <font>
      <b val="true"/>
      <sz val="12"/>
      <color rgb="FF1F2937"/>
      <name val="Calibri"/>
      <family val="0"/>
      <charset val="1"/>
    </font>
    <font>
      <sz val="11"/>
      <color rgb="FF92400E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1"/>
      <name val="Calibri"/>
      <family val="0"/>
      <charset val="1"/>
    </font>
    <font>
      <sz val="11"/>
      <color rgb="FF064E3B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064E3B"/>
      <name val="Calibri"/>
      <family val="0"/>
      <charset val="1"/>
    </font>
    <font>
      <sz val="10"/>
      <color rgb="FF374151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EF3C7"/>
        <bgColor rgb="FFFFFF99"/>
      </patternFill>
    </fill>
    <fill>
      <patternFill patternType="solid">
        <fgColor rgb="FF1F2937"/>
        <bgColor rgb="FF333300"/>
      </patternFill>
    </fill>
    <fill>
      <patternFill patternType="solid">
        <fgColor rgb="FFECFDF5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1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1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3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ECFDF5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7280"/>
      <rgbColor rgb="FF9CA3AF"/>
      <rgbColor rgb="FF064E3B"/>
      <rgbColor rgb="FF339966"/>
      <rgbColor rgb="FF003300"/>
      <rgbColor rgb="FF333300"/>
      <rgbColor rgb="FF92400E"/>
      <rgbColor rgb="FF993366"/>
      <rgbColor rgb="FF374151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2" topLeftCell="B13" activePane="bottomRight" state="frozen"/>
      <selection pane="topLeft" activeCell="A1" activeCellId="0" sqref="A1"/>
      <selection pane="topRight" activeCell="B1" activeCellId="0" sqref="B1"/>
      <selection pane="bottomLeft" activeCell="A13" activeCellId="0" sqref="A13"/>
      <selection pane="bottomRigh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16"/>
    <col collapsed="false" customWidth="true" hidden="false" outlineLevel="0" max="3" min="3" style="0" width="22"/>
    <col collapsed="false" customWidth="true" hidden="false" outlineLevel="0" max="9" min="4" style="0" width="14"/>
    <col collapsed="false" customWidth="true" hidden="false" outlineLevel="0" max="10" min="10" style="0" width="16"/>
  </cols>
  <sheetData>
    <row r="2" customFormat="false" ht="27.75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</row>
    <row r="3" customFormat="false" ht="18" hidden="false" customHeight="true" outlineLevel="0" collapsed="false">
      <c r="B3" s="2" t="s">
        <v>1</v>
      </c>
      <c r="C3" s="2"/>
      <c r="D3" s="2"/>
      <c r="E3" s="2"/>
      <c r="F3" s="2"/>
      <c r="G3" s="2"/>
      <c r="H3" s="2"/>
      <c r="I3" s="2"/>
    </row>
    <row r="4" customFormat="false" ht="15" hidden="false" customHeight="false" outlineLevel="0" collapsed="false">
      <c r="B4" s="3" t="s">
        <v>2</v>
      </c>
      <c r="C4" s="3"/>
      <c r="D4" s="3"/>
      <c r="E4" s="3"/>
      <c r="F4" s="3"/>
      <c r="G4" s="3"/>
      <c r="H4" s="3"/>
      <c r="I4" s="3"/>
    </row>
    <row r="6" customFormat="false" ht="15" hidden="false" customHeight="false" outlineLevel="0" collapsed="false">
      <c r="B6" s="4" t="s">
        <v>3</v>
      </c>
    </row>
    <row r="7" customFormat="false" ht="15" hidden="false" customHeight="false" outlineLevel="0" collapsed="false">
      <c r="B7" s="0" t="s">
        <v>4</v>
      </c>
      <c r="C7" s="5" t="n">
        <v>0.2</v>
      </c>
    </row>
    <row r="8" customFormat="false" ht="15" hidden="false" customHeight="false" outlineLevel="0" collapsed="false">
      <c r="B8" s="0" t="s">
        <v>5</v>
      </c>
      <c r="C8" s="6" t="n">
        <v>6</v>
      </c>
    </row>
    <row r="9" customFormat="false" ht="15" hidden="false" customHeight="false" outlineLevel="0" collapsed="false">
      <c r="B9" s="0" t="s">
        <v>6</v>
      </c>
      <c r="C9" s="7" t="n">
        <v>1</v>
      </c>
    </row>
    <row r="11" customFormat="false" ht="15" hidden="false" customHeight="false" outlineLevel="0" collapsed="false">
      <c r="B11" s="4" t="s">
        <v>7</v>
      </c>
    </row>
    <row r="12" customFormat="false" ht="15" hidden="false" customHeight="false" outlineLevel="0" collapsed="false">
      <c r="B12" s="8" t="s">
        <v>8</v>
      </c>
      <c r="C12" s="8" t="s">
        <v>9</v>
      </c>
      <c r="D12" s="8" t="s">
        <v>10</v>
      </c>
      <c r="E12" s="8" t="s">
        <v>11</v>
      </c>
      <c r="F12" s="8" t="s">
        <v>12</v>
      </c>
      <c r="G12" s="8" t="s">
        <v>13</v>
      </c>
      <c r="H12" s="8" t="s">
        <v>14</v>
      </c>
      <c r="I12" s="8" t="s">
        <v>15</v>
      </c>
      <c r="J12" s="8" t="s">
        <v>16</v>
      </c>
    </row>
    <row r="13" customFormat="false" ht="15" hidden="false" customHeight="false" outlineLevel="0" collapsed="false">
      <c r="B13" s="9" t="s">
        <v>17</v>
      </c>
      <c r="C13" s="9" t="s">
        <v>18</v>
      </c>
      <c r="D13" s="10" t="n">
        <v>88000</v>
      </c>
      <c r="E13" s="10" t="n">
        <v>52800</v>
      </c>
      <c r="F13" s="11" t="n">
        <f aca="false">D13-E13</f>
        <v>35200</v>
      </c>
      <c r="G13" s="12" t="n">
        <f aca="false">F13/D13</f>
        <v>0.4</v>
      </c>
      <c r="H13" s="11" t="n">
        <f aca="false">F13*$C$7</f>
        <v>7040</v>
      </c>
      <c r="I13" s="13" t="s">
        <v>19</v>
      </c>
      <c r="J13" s="11" t="n">
        <f aca="false">IF(I13="Yes",H13*(1-$C$9),H13)</f>
        <v>7040</v>
      </c>
    </row>
    <row r="14" customFormat="false" ht="15" hidden="false" customHeight="false" outlineLevel="0" collapsed="false">
      <c r="B14" s="9" t="s">
        <v>20</v>
      </c>
      <c r="C14" s="9" t="s">
        <v>21</v>
      </c>
      <c r="D14" s="10" t="n">
        <v>142000</v>
      </c>
      <c r="E14" s="10" t="n">
        <v>71000</v>
      </c>
      <c r="F14" s="11" t="n">
        <f aca="false">D14-E14</f>
        <v>71000</v>
      </c>
      <c r="G14" s="12" t="n">
        <f aca="false">F14/D14</f>
        <v>0.5</v>
      </c>
      <c r="H14" s="11" t="n">
        <f aca="false">F14*$C$7</f>
        <v>14200</v>
      </c>
      <c r="I14" s="13" t="s">
        <v>19</v>
      </c>
      <c r="J14" s="11" t="n">
        <f aca="false">IF(I14="Yes",H14*(1-$C$9),H14)</f>
        <v>14200</v>
      </c>
    </row>
    <row r="15" customFormat="false" ht="15" hidden="false" customHeight="false" outlineLevel="0" collapsed="false">
      <c r="B15" s="9" t="s">
        <v>22</v>
      </c>
      <c r="C15" s="9" t="s">
        <v>23</v>
      </c>
      <c r="D15" s="10" t="n">
        <v>24000</v>
      </c>
      <c r="E15" s="10" t="n">
        <v>18000</v>
      </c>
      <c r="F15" s="11" t="n">
        <f aca="false">D15-E15</f>
        <v>6000</v>
      </c>
      <c r="G15" s="12" t="n">
        <f aca="false">F15/D15</f>
        <v>0.25</v>
      </c>
      <c r="H15" s="11" t="n">
        <f aca="false">F15*$C$7</f>
        <v>1200</v>
      </c>
      <c r="I15" s="13" t="s">
        <v>24</v>
      </c>
      <c r="J15" s="11" t="n">
        <f aca="false">IF(I15="Yes",H15*(1-$C$9),H15)</f>
        <v>0</v>
      </c>
    </row>
    <row r="16" customFormat="false" ht="15" hidden="false" customHeight="false" outlineLevel="0" collapsed="false">
      <c r="B16" s="9" t="s">
        <v>25</v>
      </c>
      <c r="C16" s="9" t="s">
        <v>26</v>
      </c>
      <c r="D16" s="10" t="n">
        <v>312000</v>
      </c>
      <c r="E16" s="10" t="n">
        <v>156000</v>
      </c>
      <c r="F16" s="11" t="n">
        <f aca="false">D16-E16</f>
        <v>156000</v>
      </c>
      <c r="G16" s="12" t="n">
        <f aca="false">F16/D16</f>
        <v>0.5</v>
      </c>
      <c r="H16" s="11" t="n">
        <f aca="false">F16*$C$7</f>
        <v>31200</v>
      </c>
      <c r="I16" s="13" t="s">
        <v>19</v>
      </c>
      <c r="J16" s="11" t="n">
        <f aca="false">IF(I16="Yes",H16*(1-$C$9),H16)</f>
        <v>31200</v>
      </c>
    </row>
    <row r="17" customFormat="false" ht="15" hidden="false" customHeight="false" outlineLevel="0" collapsed="false">
      <c r="B17" s="9" t="s">
        <v>27</v>
      </c>
      <c r="C17" s="9" t="s">
        <v>28</v>
      </c>
      <c r="D17" s="10" t="n">
        <v>72000</v>
      </c>
      <c r="E17" s="10" t="n">
        <v>50400</v>
      </c>
      <c r="F17" s="11" t="n">
        <f aca="false">D17-E17</f>
        <v>21600</v>
      </c>
      <c r="G17" s="12" t="n">
        <f aca="false">F17/D17</f>
        <v>0.3</v>
      </c>
      <c r="H17" s="11" t="n">
        <f aca="false">F17*$C$7</f>
        <v>4320</v>
      </c>
      <c r="I17" s="13" t="s">
        <v>24</v>
      </c>
      <c r="J17" s="11" t="n">
        <f aca="false">IF(I17="Yes",H17*(1-$C$9),H17)</f>
        <v>0</v>
      </c>
    </row>
    <row r="18" customFormat="false" ht="15" hidden="false" customHeight="false" outlineLevel="0" collapsed="false">
      <c r="B18" s="9" t="s">
        <v>29</v>
      </c>
      <c r="C18" s="9" t="s">
        <v>30</v>
      </c>
      <c r="D18" s="10" t="n">
        <v>215000</v>
      </c>
      <c r="E18" s="10" t="n">
        <v>107500</v>
      </c>
      <c r="F18" s="11" t="n">
        <f aca="false">D18-E18</f>
        <v>107500</v>
      </c>
      <c r="G18" s="12" t="n">
        <f aca="false">F18/D18</f>
        <v>0.5</v>
      </c>
      <c r="H18" s="11" t="n">
        <f aca="false">F18*$C$7</f>
        <v>21500</v>
      </c>
      <c r="I18" s="13" t="s">
        <v>19</v>
      </c>
      <c r="J18" s="11" t="n">
        <f aca="false">IF(I18="Yes",H18*(1-$C$9),H18)</f>
        <v>21500</v>
      </c>
    </row>
    <row r="19" customFormat="false" ht="15" hidden="false" customHeight="false" outlineLevel="0" collapsed="false">
      <c r="B19" s="9" t="s">
        <v>31</v>
      </c>
      <c r="C19" s="9" t="s">
        <v>32</v>
      </c>
      <c r="D19" s="10" t="n">
        <v>415000</v>
      </c>
      <c r="E19" s="10" t="n">
        <v>207500</v>
      </c>
      <c r="F19" s="11" t="n">
        <f aca="false">D19-E19</f>
        <v>207500</v>
      </c>
      <c r="G19" s="12" t="n">
        <f aca="false">F19/D19</f>
        <v>0.5</v>
      </c>
      <c r="H19" s="11" t="n">
        <f aca="false">F19*$C$7</f>
        <v>41500</v>
      </c>
      <c r="I19" s="13" t="s">
        <v>19</v>
      </c>
      <c r="J19" s="11" t="n">
        <f aca="false">IF(I19="Yes",H19*(1-$C$9),H19)</f>
        <v>41500</v>
      </c>
    </row>
    <row r="20" customFormat="false" ht="15" hidden="false" customHeight="false" outlineLevel="0" collapsed="false">
      <c r="B20" s="9" t="s">
        <v>33</v>
      </c>
      <c r="C20" s="9" t="s">
        <v>34</v>
      </c>
      <c r="D20" s="10" t="n">
        <v>136000</v>
      </c>
      <c r="E20" s="10" t="n">
        <v>95200</v>
      </c>
      <c r="F20" s="11" t="n">
        <f aca="false">D20-E20</f>
        <v>40800</v>
      </c>
      <c r="G20" s="12" t="n">
        <f aca="false">F20/D20</f>
        <v>0.3</v>
      </c>
      <c r="H20" s="11" t="n">
        <f aca="false">F20*$C$7</f>
        <v>8160</v>
      </c>
      <c r="I20" s="13" t="s">
        <v>24</v>
      </c>
      <c r="J20" s="11" t="n">
        <f aca="false">IF(I20="Yes",H20*(1-$C$9),H20)</f>
        <v>0</v>
      </c>
    </row>
    <row r="21" customFormat="false" ht="15" hidden="false" customHeight="false" outlineLevel="0" collapsed="false">
      <c r="B21" s="9" t="s">
        <v>35</v>
      </c>
      <c r="C21" s="9" t="s">
        <v>36</v>
      </c>
      <c r="D21" s="10" t="n">
        <v>249000</v>
      </c>
      <c r="E21" s="10" t="n">
        <v>124500</v>
      </c>
      <c r="F21" s="11" t="n">
        <f aca="false">D21-E21</f>
        <v>124500</v>
      </c>
      <c r="G21" s="12" t="n">
        <f aca="false">F21/D21</f>
        <v>0.5</v>
      </c>
      <c r="H21" s="11" t="n">
        <f aca="false">F21*$C$7</f>
        <v>24900</v>
      </c>
      <c r="I21" s="13" t="s">
        <v>19</v>
      </c>
      <c r="J21" s="11" t="n">
        <f aca="false">IF(I21="Yes",H21*(1-$C$9),H21)</f>
        <v>24900</v>
      </c>
    </row>
    <row r="22" customFormat="false" ht="15" hidden="false" customHeight="false" outlineLevel="0" collapsed="false">
      <c r="B22" s="9" t="s">
        <v>37</v>
      </c>
      <c r="C22" s="9" t="s">
        <v>38</v>
      </c>
      <c r="D22" s="10" t="n">
        <v>62000</v>
      </c>
      <c r="E22" s="10" t="n">
        <v>43400</v>
      </c>
      <c r="F22" s="11" t="n">
        <f aca="false">D22-E22</f>
        <v>18600</v>
      </c>
      <c r="G22" s="12" t="n">
        <f aca="false">F22/D22</f>
        <v>0.3</v>
      </c>
      <c r="H22" s="11" t="n">
        <f aca="false">F22*$C$7</f>
        <v>3720</v>
      </c>
      <c r="I22" s="13" t="s">
        <v>19</v>
      </c>
      <c r="J22" s="11" t="n">
        <f aca="false">IF(I22="Yes",H22*(1-$C$9),H22)</f>
        <v>3720</v>
      </c>
    </row>
    <row r="24" customFormat="false" ht="15" hidden="false" customHeight="false" outlineLevel="0" collapsed="false">
      <c r="B24" s="14" t="s">
        <v>39</v>
      </c>
      <c r="D24" s="15" t="n">
        <f aca="false">SUM(D13:D22)</f>
        <v>1715000</v>
      </c>
      <c r="E24" s="15" t="n">
        <f aca="false">SUM(E13:E22)</f>
        <v>926300</v>
      </c>
      <c r="F24" s="15" t="n">
        <f aca="false">SUM(F13:F22)</f>
        <v>788700</v>
      </c>
      <c r="H24" s="15" t="n">
        <f aca="false">SUM(H13:H22)</f>
        <v>157740</v>
      </c>
      <c r="J24" s="15" t="n">
        <f aca="false">SUM(J13:J22)</f>
        <v>144060</v>
      </c>
    </row>
    <row r="26" customFormat="false" ht="15" hidden="false" customHeight="false" outlineLevel="0" collapsed="false">
      <c r="B26" s="4" t="s">
        <v>40</v>
      </c>
    </row>
    <row r="27" customFormat="false" ht="15" hidden="false" customHeight="false" outlineLevel="0" collapsed="false">
      <c r="B27" s="0" t="s">
        <v>41</v>
      </c>
      <c r="D27" s="11" t="n">
        <f aca="false">SUM(H13:H22)</f>
        <v>157740</v>
      </c>
    </row>
    <row r="28" customFormat="false" ht="15" hidden="false" customHeight="false" outlineLevel="0" collapsed="false">
      <c r="B28" s="0" t="s">
        <v>42</v>
      </c>
      <c r="D28" s="11" t="n">
        <f aca="false">D27-SUM(J13:J22)</f>
        <v>13680</v>
      </c>
    </row>
    <row r="29" customFormat="false" ht="15" hidden="false" customHeight="false" outlineLevel="0" collapsed="false">
      <c r="B29" s="0" t="s">
        <v>43</v>
      </c>
      <c r="D29" s="11" t="n">
        <f aca="false">SUM(J13:J22)</f>
        <v>144060</v>
      </c>
    </row>
    <row r="31" customFormat="false" ht="15" hidden="false" customHeight="false" outlineLevel="0" collapsed="false">
      <c r="B31" s="16" t="s">
        <v>44</v>
      </c>
      <c r="C31" s="16"/>
      <c r="D31" s="16"/>
      <c r="E31" s="16"/>
      <c r="F31" s="16"/>
      <c r="G31" s="16"/>
      <c r="H31" s="16"/>
      <c r="I31" s="16"/>
    </row>
    <row r="32" customFormat="false" ht="15" hidden="false" customHeight="false" outlineLevel="0" collapsed="false">
      <c r="B32" s="17" t="s">
        <v>45</v>
      </c>
    </row>
    <row r="33" customFormat="false" ht="15" hidden="false" customHeight="false" outlineLevel="0" collapsed="false">
      <c r="B33" s="17" t="s">
        <v>46</v>
      </c>
    </row>
    <row r="34" customFormat="false" ht="15" hidden="false" customHeight="false" outlineLevel="0" collapsed="false">
      <c r="B34" s="17" t="s">
        <v>47</v>
      </c>
    </row>
  </sheetData>
  <mergeCells count="4">
    <mergeCell ref="B2:I2"/>
    <mergeCell ref="B3:I3"/>
    <mergeCell ref="B4:I4"/>
    <mergeCell ref="B31:I3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2026-05-04T22:54:11Z</dcterms:created>
  <dc:creator>openpyxl</dc:creator>
  <dc:description/>
  <dc:language>en-US</dc:language>
  <cp:lastModifiedBy/>
  <dcterms:modified xsi:type="dcterms:W3CDTF">2026-05-04T22:54:11Z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